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3E07595B-7279-490B-B0C3-A8F97DE2E471}" xr6:coauthVersionLast="45" xr6:coauthVersionMax="45" xr10:uidLastSave="{00000000-0000-0000-0000-000000000000}"/>
  <bookViews>
    <workbookView xWindow="31410" yWindow="106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6" l="1"/>
  <c r="A17" i="6"/>
  <c r="A16" i="6"/>
  <c r="A15" i="6"/>
  <c r="A13" i="6"/>
  <c r="A12" i="6"/>
  <c r="A16" i="3"/>
  <c r="A15" i="3"/>
  <c r="A14" i="3"/>
  <c r="A13" i="3"/>
  <c r="A12" i="3"/>
  <c r="A11" i="3"/>
  <c r="D18" i="6" l="1"/>
  <c r="B6" i="6"/>
  <c r="B4" i="6"/>
  <c r="B3" i="6"/>
  <c r="U12" i="3"/>
  <c r="U13" i="3"/>
  <c r="U14" i="3"/>
  <c r="U15" i="3"/>
  <c r="U16" i="3"/>
  <c r="E15" i="5"/>
  <c r="D15" i="5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7" i="3"/>
  <c r="R17" i="3"/>
  <c r="S17" i="3"/>
  <c r="T17" i="3"/>
  <c r="D17" i="3"/>
  <c r="B9" i="7" l="1"/>
  <c r="E18" i="8"/>
  <c r="B8" i="9"/>
  <c r="E16" i="5"/>
  <c r="AA17" i="7"/>
  <c r="F17" i="3"/>
  <c r="G17" i="3"/>
  <c r="H17" i="3"/>
  <c r="I17" i="3"/>
  <c r="J17" i="3"/>
  <c r="K17" i="3"/>
  <c r="L17" i="3"/>
  <c r="M17" i="3"/>
  <c r="N17" i="3"/>
  <c r="O17" i="3"/>
  <c r="P17" i="3"/>
  <c r="E17" i="3"/>
  <c r="U17" i="3" l="1"/>
  <c r="V14" i="3"/>
  <c r="V12" i="3"/>
  <c r="V15" i="3"/>
  <c r="V16" i="3"/>
  <c r="V13" i="3"/>
  <c r="V11" i="3"/>
  <c r="AB13" i="7"/>
  <c r="AB15" i="7"/>
  <c r="AB16" i="7"/>
  <c r="AB14" i="7"/>
  <c r="AB17" i="7" l="1"/>
  <c r="V17" i="3"/>
</calcChain>
</file>

<file path=xl/sharedStrings.xml><?xml version="1.0" encoding="utf-8"?>
<sst xmlns="http://schemas.openxmlformats.org/spreadsheetml/2006/main" count="206" uniqueCount="120">
  <si>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</si>
  <si>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</si>
  <si>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</si>
  <si>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</si>
  <si>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</si>
  <si>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</si>
  <si>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</si>
  <si>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</si>
  <si>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</si>
  <si>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</si>
  <si>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</si>
  <si>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</si>
  <si>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</si>
  <si>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</si>
  <si>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</si>
  <si>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</si>
  <si>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</si>
  <si>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</si>
  <si>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</si>
  <si>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</si>
  <si>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</si>
  <si>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</si>
  <si>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</si>
  <si>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</si>
  <si>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</si>
  <si>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</si>
  <si>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</si>
  <si>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</si>
  <si>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</si>
  <si>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</si>
  <si>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</si>
  <si>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</si>
  <si>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</si>
  <si>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</si>
  <si>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</si>
  <si>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</si>
  <si>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</si>
  <si>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</si>
  <si>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</si>
  <si>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</si>
  <si>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</si>
  <si>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</si>
  <si>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</si>
  <si>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</si>
  <si>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</si>
  <si>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</si>
  <si>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</si>
  <si>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</si>
  <si>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</si>
  <si>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</si>
  <si>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</si>
  <si>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</si>
  <si>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</si>
  <si>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</si>
  <si>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</si>
  <si>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</si>
  <si>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</si>
  <si>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</si>
  <si>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</si>
  <si>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</si>
  <si>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</si>
  <si>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</si>
  <si>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</si>
  <si>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</si>
  <si>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</si>
  <si>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</si>
  <si>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</si>
  <si>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</si>
  <si>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</si>
  <si>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</si>
  <si>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</si>
  <si>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</si>
  <si>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</si>
  <si>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</si>
  <si>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</si>
  <si>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</si>
  <si>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</si>
  <si>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</si>
  <si>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</si>
  <si>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</si>
  <si>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</si>
  <si>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</si>
  <si>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</si>
  <si>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</si>
  <si>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</si>
  <si>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</si>
  <si>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</si>
  <si>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</si>
  <si>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</si>
  <si>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</si>
  <si>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</si>
  <si>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</si>
  <si>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</si>
  <si>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</si>
  <si>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</si>
  <si>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</si>
  <si>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</si>
  <si>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</si>
  <si>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</si>
  <si>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</si>
  <si>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</si>
  <si>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</si>
  <si>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</si>
  <si>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</si>
  <si>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</si>
  <si>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</si>
  <si>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</si>
  <si>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</si>
  <si>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</si>
  <si>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</si>
  <si>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</si>
  <si>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</si>
  <si>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</si>
  <si>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PGO EMFC</t>
  </si>
  <si>
    <r>
      <rPr>
        <b/>
        <sz val="11"/>
        <color theme="0"/>
        <rFont val="Arial"/>
        <family val="2"/>
      </rPr>
      <t>ACADEMIC AND RESEARCH SKILLS</t>
    </r>
    <r>
      <rPr>
        <sz val="11"/>
        <color theme="0"/>
        <rFont val="Arial"/>
        <family val="2"/>
      </rPr>
      <t xml:space="preserve"> 
Can make valuable academic, managerial and societal contributions to the profession of controllers using academic research skills</t>
    </r>
  </si>
  <si>
    <r>
      <t xml:space="preserve">BRIDGING THEORY AND PRACTICE-APPLICATION  
</t>
    </r>
    <r>
      <rPr>
        <sz val="11"/>
        <color rgb="FFFFFFFF"/>
        <rFont val="Arial"/>
        <family val="2"/>
      </rPr>
      <t>Is able to develop, apply and reflect on well-founded, substantiated solutions from different theoretical and multidisciplinary perspectives for complex real-life business problems, based on appropriate methods and techniques</t>
    </r>
  </si>
  <si>
    <r>
      <t xml:space="preserve">BRIDGING THEORY AND PRACTICE-KNOWLEDGE 
</t>
    </r>
    <r>
      <rPr>
        <sz val="11"/>
        <color rgb="FFFFFFFF"/>
        <rFont val="Arial"/>
        <family val="2"/>
      </rPr>
      <t>Is familiar with and can apply state of the art knowledge on the areas that are relevant for allround controllers in multi-business organizations</t>
    </r>
  </si>
  <si>
    <r>
      <rPr>
        <b/>
        <sz val="11"/>
        <color theme="1" tint="0.499984740745262"/>
        <rFont val="Arial"/>
        <family val="2"/>
      </rPr>
      <t xml:space="preserve">PROFESSIONAL SOCIAL SKILLS   </t>
    </r>
    <r>
      <rPr>
        <sz val="11"/>
        <color theme="1" tint="0.499984740745262"/>
        <rFont val="Arial"/>
        <family val="2"/>
      </rPr>
      <t xml:space="preserve">                                    Can present the complexity of multidisciplinary business problems to professionals convincingly and are able to act as discussion partners of management</t>
    </r>
  </si>
  <si>
    <r>
      <t xml:space="preserve">SELF-AWARENESS                                               </t>
    </r>
    <r>
      <rPr>
        <sz val="11"/>
        <color rgb="FFFFFFFF"/>
        <rFont val="Arial"/>
        <family val="2"/>
      </rPr>
      <t>Are able to take responsibility for their own learning and positioning within their organization and work field as a controller</t>
    </r>
  </si>
  <si>
    <r>
      <rPr>
        <b/>
        <sz val="11"/>
        <color rgb="FFFFFFFF"/>
        <rFont val="Arial"/>
        <family val="2"/>
      </rPr>
      <t>BROADENING YOUR HORIZON</t>
    </r>
    <r>
      <rPr>
        <sz val="11"/>
        <color rgb="FFFFFFFF"/>
        <rFont val="Arial"/>
        <family val="2"/>
      </rPr>
      <t xml:space="preserve">                                     Can formulate their own opinions on corporate issues within society, their outlook, including both economic interests and environmental, social and ethical concerns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</si>
</sst>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4" x14ac:knownFonts="1">
    <font>
      <sz val="10"/>
      <color theme="1"/>
      <name val="Comic Sans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alibri"/>
      <family val="2"/>
    </font>
    <font>
      <sz val="11"/>
      <color rgb="FFFFFFFF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0"/>
      <name val="Arial"/>
      <family val="2"/>
    </font>
    <font>
      <sz val="11"/>
      <color indexed="8"/>
      <name val="Comic Sans MS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sz val="11"/>
      <color theme="1" tint="0.499984740745262"/>
      <name val="Arial"/>
      <family val="2"/>
    </font>
    <font>
      <b/>
      <sz val="11"/>
      <color theme="1" tint="0.49998474074526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57E1B"/>
        <bgColor indexed="64"/>
      </patternFill>
    </fill>
    <fill>
      <patternFill patternType="solid">
        <fgColor rgb="FFFFCC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0" fillId="15" borderId="0" applyNumberFormat="0" applyBorder="0" applyAlignment="0" applyProtection="0"/>
    <xf numFmtId="0" fontId="23" fillId="0" borderId="0"/>
    <xf numFmtId="0" fontId="27" fillId="0" borderId="0"/>
    <xf numFmtId="0" fontId="23" fillId="0" borderId="0"/>
    <xf numFmtId="0" fontId="2" fillId="0" borderId="0"/>
    <xf numFmtId="0" fontId="1" fillId="0" borderId="0"/>
    <xf numFmtId="0" fontId="27" fillId="0" borderId="0"/>
  </cellStyleXfs>
  <cellXfs count="122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 readingOrder="1"/>
    </xf>
    <xf numFmtId="0" fontId="8" fillId="5" borderId="0" xfId="0" applyFont="1" applyFill="1" applyAlignment="1">
      <alignment horizontal="left" vertical="top" wrapText="1" readingOrder="1"/>
    </xf>
    <xf numFmtId="0" fontId="6" fillId="6" borderId="0" xfId="0" applyFont="1" applyFill="1" applyAlignment="1">
      <alignment horizontal="left" vertical="top" wrapText="1" readingOrder="1"/>
    </xf>
    <xf numFmtId="0" fontId="6" fillId="7" borderId="0" xfId="0" applyFont="1" applyFill="1" applyAlignment="1">
      <alignment horizontal="left" vertical="top" wrapText="1" readingOrder="1"/>
    </xf>
    <xf numFmtId="0" fontId="3" fillId="2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7" fillId="9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3" fillId="2" borderId="0" xfId="0" applyFont="1" applyFill="1" applyBorder="1" applyAlignment="1">
      <alignment vertical="center" wrapText="1"/>
    </xf>
    <xf numFmtId="0" fontId="9" fillId="12" borderId="1" xfId="0" applyFont="1" applyFill="1" applyBorder="1" applyAlignment="1">
      <alignment vertical="center" wrapText="1"/>
    </xf>
    <xf numFmtId="0" fontId="7" fillId="13" borderId="1" xfId="0" applyFont="1" applyFill="1" applyBorder="1" applyAlignment="1">
      <alignment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3" fillId="2" borderId="1" xfId="0" applyFont="1" applyFill="1" applyBorder="1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0" fontId="8" fillId="5" borderId="1" xfId="0" applyFont="1" applyFill="1" applyBorder="1" applyAlignment="1">
      <alignment horizontal="left" vertical="top" wrapText="1" readingOrder="1"/>
    </xf>
    <xf numFmtId="0" fontId="6" fillId="7" borderId="1" xfId="0" applyFont="1" applyFill="1" applyBorder="1" applyAlignment="1">
      <alignment horizontal="left" vertical="top" wrapText="1" readingOrder="1"/>
    </xf>
    <xf numFmtId="9" fontId="14" fillId="0" borderId="1" xfId="1" applyFont="1" applyBorder="1"/>
    <xf numFmtId="0" fontId="14" fillId="0" borderId="1" xfId="0" applyFont="1" applyBorder="1"/>
    <xf numFmtId="0" fontId="6" fillId="4" borderId="1" xfId="0" applyFont="1" applyFill="1" applyBorder="1" applyAlignment="1">
      <alignment vertical="top" wrapText="1" readingOrder="1"/>
    </xf>
    <xf numFmtId="0" fontId="6" fillId="6" borderId="1" xfId="0" applyFont="1" applyFill="1" applyBorder="1" applyAlignment="1">
      <alignment horizontal="left" vertical="top" wrapText="1" readingOrder="1"/>
    </xf>
    <xf numFmtId="0" fontId="7" fillId="4" borderId="1" xfId="0" applyFont="1" applyFill="1" applyBorder="1" applyAlignment="1">
      <alignment horizontal="left" vertical="top" wrapText="1" readingOrder="1"/>
    </xf>
    <xf numFmtId="0" fontId="7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10" fillId="8" borderId="1" xfId="0" applyNumberFormat="1" applyFont="1" applyFill="1" applyBorder="1" applyAlignment="1">
      <alignment horizontal="left" vertical="center"/>
    </xf>
    <xf numFmtId="9" fontId="15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0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9" fontId="3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18" fillId="0" borderId="1" xfId="0" applyFont="1" applyBorder="1"/>
    <xf numFmtId="9" fontId="18" fillId="0" borderId="1" xfId="1" applyFont="1" applyBorder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1" fillId="8" borderId="4" xfId="0" applyFont="1" applyFill="1" applyBorder="1" applyAlignment="1">
      <alignment vertical="center"/>
    </xf>
    <xf numFmtId="0" fontId="3" fillId="16" borderId="1" xfId="0" applyFont="1" applyFill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9" fontId="3" fillId="16" borderId="1" xfId="1" applyFont="1" applyFill="1" applyBorder="1" applyAlignment="1">
      <alignment horizontal="center" vertical="center"/>
    </xf>
    <xf numFmtId="9" fontId="3" fillId="16" borderId="1" xfId="0" applyNumberFormat="1" applyFont="1" applyFill="1" applyBorder="1" applyAlignment="1">
      <alignment horizontal="center" vertical="center"/>
    </xf>
    <xf numFmtId="9" fontId="3" fillId="2" borderId="2" xfId="1" applyFont="1" applyFill="1" applyBorder="1" applyAlignment="1">
      <alignment vertical="center"/>
    </xf>
    <xf numFmtId="0" fontId="3" fillId="16" borderId="10" xfId="0" applyFont="1" applyFill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9" fontId="15" fillId="0" borderId="2" xfId="1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2" fillId="0" borderId="1" xfId="1" applyFont="1" applyBorder="1" applyAlignment="1">
      <alignment horizontal="right" vertical="center"/>
    </xf>
    <xf numFmtId="9" fontId="10" fillId="8" borderId="1" xfId="0" applyNumberFormat="1" applyFont="1" applyFill="1" applyBorder="1" applyAlignment="1">
      <alignment vertical="center"/>
    </xf>
    <xf numFmtId="0" fontId="3" fillId="16" borderId="1" xfId="0" applyFont="1" applyFill="1" applyBorder="1" applyAlignment="1">
      <alignment horizontal="center" vertical="center" wrapText="1"/>
    </xf>
    <xf numFmtId="1" fontId="15" fillId="16" borderId="1" xfId="0" applyNumberFormat="1" applyFont="1" applyFill="1" applyBorder="1"/>
    <xf numFmtId="1" fontId="3" fillId="16" borderId="1" xfId="0" applyNumberFormat="1" applyFont="1" applyFill="1" applyBorder="1" applyAlignment="1">
      <alignment horizontal="center" vertical="center"/>
    </xf>
    <xf numFmtId="0" fontId="15" fillId="16" borderId="1" xfId="0" applyFont="1" applyFill="1" applyBorder="1"/>
    <xf numFmtId="9" fontId="19" fillId="15" borderId="1" xfId="3" applyNumberFormat="1" applyFont="1" applyBorder="1" applyAlignment="1">
      <alignment horizontal="center" vertical="center"/>
    </xf>
    <xf numFmtId="9" fontId="14" fillId="0" borderId="1" xfId="1" applyFont="1" applyBorder="1" applyAlignment="1">
      <alignment vertical="center"/>
    </xf>
    <xf numFmtId="9" fontId="14" fillId="0" borderId="1" xfId="1" applyFont="1" applyBorder="1" applyAlignment="1">
      <alignment vertical="center" wrapText="1"/>
    </xf>
    <xf numFmtId="9" fontId="4" fillId="0" borderId="1" xfId="1" applyFont="1" applyBorder="1" applyAlignment="1">
      <alignment horizontal="right" vertical="center" wrapText="1"/>
    </xf>
    <xf numFmtId="0" fontId="11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25" fillId="18" borderId="1" xfId="5" applyFont="1" applyFill="1" applyBorder="1" applyAlignment="1">
      <alignment horizontal="left" vertical="center" wrapText="1" readingOrder="1"/>
    </xf>
    <xf numFmtId="0" fontId="26" fillId="3" borderId="2" xfId="4" applyFont="1" applyFill="1" applyBorder="1" applyAlignment="1">
      <alignment horizontal="left" vertical="center" wrapText="1"/>
    </xf>
    <xf numFmtId="0" fontId="24" fillId="17" borderId="1" xfId="5" applyFont="1" applyFill="1" applyBorder="1" applyAlignment="1">
      <alignment horizontal="left" vertical="top" wrapText="1" readingOrder="1"/>
    </xf>
    <xf numFmtId="0" fontId="6" fillId="4" borderId="4" xfId="0" applyFont="1" applyFill="1" applyBorder="1" applyAlignment="1">
      <alignment horizontal="left" vertical="center" wrapText="1" readingOrder="1"/>
    </xf>
    <xf numFmtId="0" fontId="6" fillId="4" borderId="9" xfId="0" applyFont="1" applyFill="1" applyBorder="1" applyAlignment="1">
      <alignment horizontal="left" vertical="top" wrapText="1" readingOrder="1"/>
    </xf>
    <xf numFmtId="0" fontId="28" fillId="9" borderId="1" xfId="6" applyFont="1" applyFill="1" applyBorder="1" applyAlignment="1">
      <alignment horizontal="left" vertical="top" wrapText="1"/>
    </xf>
    <xf numFmtId="0" fontId="30" fillId="4" borderId="1" xfId="0" applyFont="1" applyFill="1" applyBorder="1" applyAlignment="1">
      <alignment horizontal="left" vertical="top" wrapText="1" readingOrder="1"/>
    </xf>
    <xf numFmtId="0" fontId="30" fillId="7" borderId="1" xfId="0" applyFont="1" applyFill="1" applyBorder="1" applyAlignment="1">
      <alignment horizontal="left" vertical="top" wrapText="1" readingOrder="1"/>
    </xf>
    <xf numFmtId="0" fontId="32" fillId="18" borderId="1" xfId="5" applyFont="1" applyFill="1" applyBorder="1" applyAlignment="1">
      <alignment horizontal="left" vertical="center" wrapText="1" readingOrder="1"/>
    </xf>
    <xf numFmtId="0" fontId="29" fillId="17" borderId="1" xfId="5" applyFont="1" applyFill="1" applyBorder="1" applyAlignment="1">
      <alignment horizontal="left" vertical="top" wrapText="1" readingOrder="1"/>
    </xf>
    <xf numFmtId="9" fontId="3" fillId="2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3" fillId="16" borderId="1" xfId="0" applyFont="1" applyFill="1" applyBorder="1" applyAlignment="1">
      <alignment horizontal="center" vertical="center"/>
    </xf>
    <xf numFmtId="0" fontId="3" fillId="16" borderId="11" xfId="0" applyFont="1" applyFill="1" applyBorder="1" applyAlignment="1">
      <alignment horizontal="center" vertical="center" wrapText="1"/>
    </xf>
    <xf numFmtId="0" fontId="3" fillId="16" borderId="8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9" fontId="3" fillId="2" borderId="2" xfId="1" applyFont="1" applyFill="1" applyBorder="1" applyAlignment="1">
      <alignment horizontal="center" vertical="center"/>
    </xf>
    <xf numFmtId="9" fontId="3" fillId="2" borderId="8" xfId="1" applyFont="1" applyFill="1" applyBorder="1" applyAlignment="1">
      <alignment horizontal="center" vertical="center"/>
    </xf>
    <xf numFmtId="9" fontId="3" fillId="2" borderId="3" xfId="1" applyFont="1" applyFill="1" applyBorder="1" applyAlignment="1">
      <alignment horizontal="center" vertical="center"/>
    </xf>
    <xf numFmtId="0" fontId="15" fillId="14" borderId="0" xfId="0" applyFont="1" applyFill="1" applyAlignment="1">
      <alignment horizontal="left"/>
    </xf>
    <xf numFmtId="0" fontId="3" fillId="16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 readingOrder="1"/>
    </xf>
    <xf numFmtId="0" fontId="6" fillId="4" borderId="9" xfId="0" applyFont="1" applyFill="1" applyBorder="1" applyAlignment="1">
      <alignment horizontal="left" vertical="center" wrapText="1" readingOrder="1"/>
    </xf>
    <xf numFmtId="0" fontId="6" fillId="4" borderId="5" xfId="0" applyFont="1" applyFill="1" applyBorder="1" applyAlignment="1">
      <alignment horizontal="left" vertical="center" wrapText="1" readingOrder="1"/>
    </xf>
  </cellXfs>
  <cellStyles count="10">
    <cellStyle name="Accent6" xfId="3" builtinId="49"/>
    <cellStyle name="Comma" xfId="2" builtinId="3"/>
    <cellStyle name="Normal" xfId="0" builtinId="0"/>
    <cellStyle name="Normal 2" xfId="4" xr:uid="{00000000-0005-0000-0000-000003000000}"/>
    <cellStyle name="Normal 2 2" xfId="7" xr:uid="{00000000-0005-0000-0000-000004000000}"/>
    <cellStyle name="Normal 2 3" xfId="9" xr:uid="{00000000-0005-0000-0000-000005000000}"/>
    <cellStyle name="Normal 3" xfId="6" xr:uid="{00000000-0005-0000-0000-000006000000}"/>
    <cellStyle name="Normal 4" xfId="5" xr:uid="{00000000-0005-0000-0000-000007000000}"/>
    <cellStyle name="Normal 5" xfId="8" xr:uid="{00000000-0005-0000-0000-000008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5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abSelected="1" topLeftCell="A10" workbookViewId="0">
      <selection activeCell="M14" sqref="M14"/>
    </sheetView>
  </sheetViews>
  <sheetFormatPr defaultRowHeight="15" x14ac:dyDescent="0.3"/>
  <cols>
    <col min="1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1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5" t="s">
        <v>40</v>
      </c>
      <c r="F7" s="106"/>
      <c r="G7" s="106"/>
      <c r="H7" s="106"/>
    </row>
    <row r="8" spans="1:8" ht="126" x14ac:dyDescent="0.3">
      <c r="A8" s="32" t="s">
        <v>113</v>
      </c>
      <c r="B8" s="24" t="s">
        <v>25</v>
      </c>
      <c r="C8" s="15" t="s">
        <v>108</v>
      </c>
      <c r="D8" s="15"/>
      <c r="E8" s="55" t="s">
        <v>31</v>
      </c>
      <c r="F8" s="56" t="s">
        <v>29</v>
      </c>
      <c r="G8" s="56" t="s">
        <v>36</v>
      </c>
      <c r="H8" s="56" t="s">
        <v>32</v>
      </c>
    </row>
    <row r="9" spans="1:8" ht="57.75" x14ac:dyDescent="0.3">
      <c r="A9" s="99" t="s">
        <v>114</v>
      </c>
      <c r="B9" s="95"/>
      <c r="C9" s="59" t="s">
        <v>82</v>
      </c>
      <c r="D9" s="41"/>
      <c r="E9" s="25" t="s">
        <v>94</v>
      </c>
      <c r="F9" s="42"/>
      <c r="G9" s="42"/>
      <c r="H9" s="25"/>
    </row>
    <row r="10" spans="1:8" ht="87" x14ac:dyDescent="0.3">
      <c r="A10" s="100" t="s">
        <v>116</v>
      </c>
      <c r="B10" s="37"/>
      <c r="C10" s="59" t="s">
        <v>82</v>
      </c>
      <c r="D10" s="41"/>
      <c r="E10" s="42"/>
      <c r="F10" s="42"/>
      <c r="G10" s="42"/>
      <c r="H10" s="42"/>
    </row>
    <row r="11" spans="1:8" ht="101.25" x14ac:dyDescent="0.3">
      <c r="A11" s="100" t="s">
        <v>115</v>
      </c>
      <c r="B11" s="37"/>
      <c r="C11" s="59" t="s">
        <v>82</v>
      </c>
      <c r="D11" s="41"/>
      <c r="E11" s="42"/>
      <c r="F11" s="42"/>
      <c r="G11" s="42"/>
      <c r="H11" s="42"/>
    </row>
    <row r="12" spans="1:8" ht="72" x14ac:dyDescent="0.3">
      <c r="A12" s="102" t="s">
        <v>117</v>
      </c>
      <c r="B12" s="94"/>
      <c r="C12" s="59"/>
      <c r="D12" s="41"/>
      <c r="E12" s="42"/>
      <c r="F12" s="42"/>
      <c r="G12" s="42"/>
      <c r="H12" s="42"/>
    </row>
    <row r="13" spans="1:8" ht="72" x14ac:dyDescent="0.3">
      <c r="A13" s="103" t="s">
        <v>119</v>
      </c>
      <c r="B13" s="96"/>
      <c r="C13" s="59" t="s">
        <v>82</v>
      </c>
      <c r="D13" s="41"/>
      <c r="E13" s="42"/>
      <c r="F13" s="42"/>
      <c r="G13" s="42"/>
      <c r="H13" s="42"/>
    </row>
    <row r="14" spans="1:8" ht="57.75" x14ac:dyDescent="0.3">
      <c r="A14" s="101" t="s">
        <v>118</v>
      </c>
      <c r="B14" s="40"/>
      <c r="C14" s="60" t="s">
        <v>82</v>
      </c>
      <c r="D14" s="58"/>
      <c r="E14" s="57"/>
      <c r="F14" s="57"/>
      <c r="G14" s="57"/>
      <c r="H14" s="57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>SUM(F9:F14)</f>
        <v>0</v>
      </c>
      <c r="G15" s="16">
        <f>SUM(G9:G14)</f>
        <v>0</v>
      </c>
      <c r="H15" s="16">
        <f t="shared" ref="H15" si="0">SUM(H9:H14)</f>
        <v>0</v>
      </c>
    </row>
    <row r="16" spans="1:8" x14ac:dyDescent="0.3">
      <c r="E16" s="104">
        <f>SUM(E15:H15)</f>
        <v>0</v>
      </c>
      <c r="F16" s="104"/>
      <c r="G16" s="104"/>
      <c r="H16" s="104"/>
    </row>
    <row r="18" spans="1:8" ht="43.5" customHeight="1" x14ac:dyDescent="0.3">
      <c r="A18" s="29"/>
      <c r="B18" s="107" t="s">
        <v>106</v>
      </c>
      <c r="C18" s="107"/>
      <c r="D18" s="107"/>
      <c r="E18" s="107"/>
      <c r="F18" s="107"/>
      <c r="G18" s="107"/>
      <c r="H18" s="107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19"/>
  <sheetViews>
    <sheetView workbookViewId="0">
      <selection activeCell="H21" sqref="H21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4" customWidth="1"/>
    <col min="22" max="22" width="5.875" style="34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0" t="s">
        <v>112</v>
      </c>
      <c r="B4" s="91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1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09" t="s">
        <v>97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1"/>
      <c r="U9" s="108" t="s">
        <v>0</v>
      </c>
      <c r="V9" s="108"/>
    </row>
    <row r="10" spans="1:22" ht="48" x14ac:dyDescent="0.3">
      <c r="A10" s="24" t="s">
        <v>99</v>
      </c>
      <c r="B10" s="32" t="s">
        <v>34</v>
      </c>
      <c r="C10" s="15"/>
      <c r="D10" s="18"/>
      <c r="E10" s="67" t="s">
        <v>1</v>
      </c>
      <c r="F10" s="62" t="s">
        <v>2</v>
      </c>
      <c r="G10" s="62" t="s">
        <v>3</v>
      </c>
      <c r="H10" s="62" t="s">
        <v>4</v>
      </c>
      <c r="I10" s="62" t="s">
        <v>5</v>
      </c>
      <c r="J10" s="62" t="s">
        <v>6</v>
      </c>
      <c r="K10" s="62" t="s">
        <v>7</v>
      </c>
      <c r="L10" s="62" t="s">
        <v>8</v>
      </c>
      <c r="M10" s="62" t="s">
        <v>9</v>
      </c>
      <c r="N10" s="62" t="s">
        <v>10</v>
      </c>
      <c r="O10" s="62" t="s">
        <v>11</v>
      </c>
      <c r="P10" s="62" t="s">
        <v>12</v>
      </c>
      <c r="Q10" s="62" t="s">
        <v>13</v>
      </c>
      <c r="R10" s="62" t="s">
        <v>43</v>
      </c>
      <c r="S10" s="62" t="s">
        <v>44</v>
      </c>
      <c r="T10" s="62" t="s">
        <v>45</v>
      </c>
      <c r="U10" s="63" t="s">
        <v>47</v>
      </c>
      <c r="V10" s="63" t="s">
        <v>48</v>
      </c>
    </row>
    <row r="11" spans="1:22" outlineLevel="1" x14ac:dyDescent="0.3">
      <c r="A11" s="38">
        <f>+'1.A Course overview blueprint'!B9</f>
        <v>0</v>
      </c>
      <c r="B11" s="69"/>
      <c r="C11" s="69" t="s">
        <v>82</v>
      </c>
      <c r="D11" s="70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63">
        <f t="shared" ref="U11:U17" si="0">SUM(E11:T11)</f>
        <v>0</v>
      </c>
      <c r="V11" s="64" t="e">
        <f t="shared" ref="V11:V16" si="1">U11/$U$17</f>
        <v>#DIV/0!</v>
      </c>
    </row>
    <row r="12" spans="1:22" ht="18" customHeight="1" outlineLevel="1" x14ac:dyDescent="0.3">
      <c r="A12" s="97">
        <f>+'1.A Course overview blueprint'!B10</f>
        <v>0</v>
      </c>
      <c r="B12" s="69"/>
      <c r="C12" s="69" t="s">
        <v>82</v>
      </c>
      <c r="D12" s="70"/>
      <c r="E12" s="7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63">
        <f t="shared" si="0"/>
        <v>0</v>
      </c>
      <c r="V12" s="64" t="e">
        <f t="shared" si="1"/>
        <v>#DIV/0!</v>
      </c>
    </row>
    <row r="13" spans="1:22" outlineLevel="1" x14ac:dyDescent="0.3">
      <c r="A13" s="37">
        <f>+'1.A Course overview blueprint'!B11</f>
        <v>0</v>
      </c>
      <c r="B13" s="69"/>
      <c r="C13" s="69" t="s">
        <v>82</v>
      </c>
      <c r="D13" s="70"/>
      <c r="E13" s="73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63">
        <f t="shared" si="0"/>
        <v>0</v>
      </c>
      <c r="V13" s="64" t="e">
        <f t="shared" si="1"/>
        <v>#DIV/0!</v>
      </c>
    </row>
    <row r="14" spans="1:22" outlineLevel="1" x14ac:dyDescent="0.3">
      <c r="A14" s="39">
        <f>+'1.A Course overview blueprint'!B12</f>
        <v>0</v>
      </c>
      <c r="B14" s="69"/>
      <c r="C14" s="69" t="s">
        <v>82</v>
      </c>
      <c r="D14" s="70"/>
      <c r="E14" s="73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63">
        <f t="shared" si="0"/>
        <v>0</v>
      </c>
      <c r="V14" s="64" t="e">
        <f t="shared" si="1"/>
        <v>#DIV/0!</v>
      </c>
    </row>
    <row r="15" spans="1:22" outlineLevel="1" x14ac:dyDescent="0.3">
      <c r="A15" s="44">
        <f>+'1.A Course overview blueprint'!B13</f>
        <v>0</v>
      </c>
      <c r="B15" s="69"/>
      <c r="C15" s="69" t="s">
        <v>82</v>
      </c>
      <c r="D15" s="70"/>
      <c r="E15" s="73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63">
        <f t="shared" si="0"/>
        <v>0</v>
      </c>
      <c r="V15" s="64" t="e">
        <f t="shared" si="1"/>
        <v>#DIV/0!</v>
      </c>
    </row>
    <row r="16" spans="1:22" outlineLevel="1" x14ac:dyDescent="0.3">
      <c r="A16" s="40">
        <f>+'1.A Course overview blueprint'!B14</f>
        <v>0</v>
      </c>
      <c r="B16" s="75"/>
      <c r="C16" s="75" t="s">
        <v>82</v>
      </c>
      <c r="D16" s="70"/>
      <c r="E16" s="76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63">
        <f t="shared" si="0"/>
        <v>0</v>
      </c>
      <c r="V16" s="64" t="e">
        <f t="shared" si="1"/>
        <v>#DIV/0!</v>
      </c>
    </row>
    <row r="17" spans="2:22" x14ac:dyDescent="0.3">
      <c r="B17" s="17" t="s">
        <v>0</v>
      </c>
      <c r="C17" s="6"/>
      <c r="D17" s="66">
        <f t="shared" ref="D17:T17" si="2">SUM(D11:D16)</f>
        <v>0</v>
      </c>
      <c r="E17" s="67">
        <f t="shared" si="2"/>
        <v>0</v>
      </c>
      <c r="F17" s="62">
        <f t="shared" si="2"/>
        <v>0</v>
      </c>
      <c r="G17" s="62">
        <f t="shared" si="2"/>
        <v>0</v>
      </c>
      <c r="H17" s="62">
        <f t="shared" si="2"/>
        <v>0</v>
      </c>
      <c r="I17" s="62">
        <f t="shared" si="2"/>
        <v>0</v>
      </c>
      <c r="J17" s="62">
        <f t="shared" si="2"/>
        <v>0</v>
      </c>
      <c r="K17" s="62">
        <f t="shared" si="2"/>
        <v>0</v>
      </c>
      <c r="L17" s="62">
        <f t="shared" si="2"/>
        <v>0</v>
      </c>
      <c r="M17" s="62">
        <f t="shared" si="2"/>
        <v>0</v>
      </c>
      <c r="N17" s="62">
        <f t="shared" si="2"/>
        <v>0</v>
      </c>
      <c r="O17" s="62">
        <f t="shared" si="2"/>
        <v>0</v>
      </c>
      <c r="P17" s="62">
        <f t="shared" si="2"/>
        <v>0</v>
      </c>
      <c r="Q17" s="62">
        <f t="shared" si="2"/>
        <v>0</v>
      </c>
      <c r="R17" s="62">
        <f t="shared" si="2"/>
        <v>0</v>
      </c>
      <c r="S17" s="62">
        <f t="shared" si="2"/>
        <v>0</v>
      </c>
      <c r="T17" s="62">
        <f t="shared" si="2"/>
        <v>0</v>
      </c>
      <c r="U17" s="63">
        <f t="shared" si="0"/>
        <v>0</v>
      </c>
      <c r="V17" s="65" t="e">
        <f>SUM(V11:V16)</f>
        <v>#DIV/0!</v>
      </c>
    </row>
    <row r="18" spans="2:22" x14ac:dyDescent="0.3">
      <c r="N18" s="33"/>
    </row>
    <row r="19" spans="2:22" ht="56.45" customHeight="1" x14ac:dyDescent="0.3">
      <c r="F19" s="107" t="s">
        <v>81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</row>
  </sheetData>
  <mergeCells count="3">
    <mergeCell ref="F19:U19"/>
    <mergeCell ref="U9:V9"/>
    <mergeCell ref="E9:T9"/>
  </mergeCells>
  <conditionalFormatting sqref="V11:V16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B32" sqref="B3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2" t="s">
        <v>112</v>
      </c>
      <c r="B5" s="93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1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>
        <f>+'1.A Course overview blueprint'!B9</f>
        <v>0</v>
      </c>
      <c r="B12" s="1"/>
      <c r="C12" s="69" t="s">
        <v>82</v>
      </c>
      <c r="D12" s="79"/>
    </row>
    <row r="13" spans="1:4" outlineLevel="1" x14ac:dyDescent="0.3">
      <c r="A13" s="98">
        <f>+'1.A Course overview blueprint'!B10</f>
        <v>0</v>
      </c>
      <c r="B13" s="1"/>
      <c r="C13" s="69" t="s">
        <v>82</v>
      </c>
      <c r="D13" s="79"/>
    </row>
    <row r="14" spans="1:4" outlineLevel="1" x14ac:dyDescent="0.3">
      <c r="A14" s="98">
        <f>+'1.A Course overview blueprint'!B11</f>
        <v>0</v>
      </c>
      <c r="B14" s="1"/>
      <c r="C14" s="69" t="s">
        <v>82</v>
      </c>
      <c r="D14" s="79"/>
    </row>
    <row r="15" spans="1:4" outlineLevel="1" x14ac:dyDescent="0.3">
      <c r="A15" s="3">
        <f>+'1.A Course overview blueprint'!B12</f>
        <v>0</v>
      </c>
      <c r="B15" s="1"/>
      <c r="C15" s="69" t="s">
        <v>82</v>
      </c>
      <c r="D15" s="79"/>
    </row>
    <row r="16" spans="1:4" outlineLevel="1" x14ac:dyDescent="0.3">
      <c r="A16" s="4">
        <f>+'1.A Course overview blueprint'!B13</f>
        <v>0</v>
      </c>
      <c r="B16" s="1"/>
      <c r="C16" s="69" t="s">
        <v>82</v>
      </c>
      <c r="D16" s="79"/>
    </row>
    <row r="17" spans="1:4" outlineLevel="1" x14ac:dyDescent="0.3">
      <c r="A17" s="5">
        <f>+'1.A Course overview blueprint'!B14</f>
        <v>0</v>
      </c>
      <c r="B17" s="68"/>
      <c r="C17" s="75" t="s">
        <v>82</v>
      </c>
      <c r="D17" s="80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M14" sqref="M14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2" t="s">
        <v>39</v>
      </c>
      <c r="B3" s="113" t="s">
        <v>88</v>
      </c>
      <c r="C3" s="7"/>
      <c r="D3" s="7"/>
      <c r="E3" s="7"/>
      <c r="F3" s="12"/>
      <c r="G3" s="12"/>
      <c r="H3" s="7"/>
    </row>
    <row r="4" spans="1:8" x14ac:dyDescent="0.3">
      <c r="A4" s="112"/>
      <c r="B4" s="113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2" t="s">
        <v>112</v>
      </c>
      <c r="B6" s="93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48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6" t="s">
        <v>26</v>
      </c>
      <c r="F9" s="106"/>
      <c r="G9" s="106"/>
      <c r="H9" s="106"/>
    </row>
    <row r="10" spans="1:8" ht="87" x14ac:dyDescent="0.3">
      <c r="A10" s="26" t="s">
        <v>30</v>
      </c>
      <c r="B10" s="24" t="s">
        <v>25</v>
      </c>
      <c r="C10" s="15"/>
      <c r="D10" s="15"/>
      <c r="E10" s="56" t="s">
        <v>29</v>
      </c>
      <c r="F10" s="56" t="s">
        <v>27</v>
      </c>
      <c r="G10" s="56" t="s">
        <v>28</v>
      </c>
      <c r="H10" s="56" t="s">
        <v>32</v>
      </c>
    </row>
    <row r="11" spans="1:8" ht="63.75" x14ac:dyDescent="0.3">
      <c r="A11" s="21" t="s">
        <v>18</v>
      </c>
      <c r="B11" s="46" t="s">
        <v>86</v>
      </c>
      <c r="C11" s="59" t="s">
        <v>82</v>
      </c>
      <c r="D11" s="87">
        <v>0.1</v>
      </c>
      <c r="E11" s="88"/>
      <c r="F11" s="87">
        <v>0.05</v>
      </c>
      <c r="G11" s="87">
        <v>0.05</v>
      </c>
      <c r="H11" s="87"/>
    </row>
    <row r="12" spans="1:8" ht="63.75" x14ac:dyDescent="0.3">
      <c r="A12" s="22" t="s">
        <v>19</v>
      </c>
      <c r="B12" s="45" t="s">
        <v>84</v>
      </c>
      <c r="C12" s="59" t="s">
        <v>83</v>
      </c>
      <c r="D12" s="87">
        <v>0.4</v>
      </c>
      <c r="E12" s="87">
        <v>0.4</v>
      </c>
      <c r="F12" s="87"/>
      <c r="G12" s="87"/>
      <c r="H12" s="87"/>
    </row>
    <row r="13" spans="1:8" ht="76.5" x14ac:dyDescent="0.3">
      <c r="A13" s="22" t="s">
        <v>20</v>
      </c>
      <c r="B13" s="45" t="s">
        <v>85</v>
      </c>
      <c r="C13" s="59" t="s">
        <v>82</v>
      </c>
      <c r="D13" s="87">
        <v>0.4</v>
      </c>
      <c r="E13" s="87">
        <v>0.1</v>
      </c>
      <c r="F13" s="87">
        <v>0.15</v>
      </c>
      <c r="G13" s="87">
        <v>0.15</v>
      </c>
      <c r="H13" s="87"/>
    </row>
    <row r="14" spans="1:8" ht="63.75" x14ac:dyDescent="0.3">
      <c r="A14" s="27" t="s">
        <v>21</v>
      </c>
      <c r="B14" s="39" t="s">
        <v>87</v>
      </c>
      <c r="C14" s="59" t="s">
        <v>82</v>
      </c>
      <c r="D14" s="87">
        <v>0.1</v>
      </c>
      <c r="E14" s="87"/>
      <c r="F14" s="87"/>
      <c r="G14" s="87"/>
      <c r="H14" s="87">
        <v>0.1</v>
      </c>
    </row>
    <row r="15" spans="1:8" ht="51" x14ac:dyDescent="0.3">
      <c r="A15" s="28" t="s">
        <v>22</v>
      </c>
      <c r="B15" s="41" t="s">
        <v>91</v>
      </c>
      <c r="C15" s="59" t="s">
        <v>82</v>
      </c>
      <c r="D15" s="78"/>
      <c r="E15" s="87"/>
      <c r="F15" s="87"/>
      <c r="G15" s="87"/>
      <c r="H15" s="87"/>
    </row>
    <row r="16" spans="1:8" ht="25.5" x14ac:dyDescent="0.3">
      <c r="A16" s="23" t="s">
        <v>23</v>
      </c>
      <c r="B16" s="41" t="s">
        <v>91</v>
      </c>
      <c r="C16" s="60" t="s">
        <v>82</v>
      </c>
      <c r="D16" s="78"/>
      <c r="E16" s="87"/>
      <c r="F16" s="87"/>
      <c r="G16" s="87"/>
      <c r="H16" s="87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4">
        <f>SUM(E17:H17)</f>
        <v>0.99999999999999989</v>
      </c>
      <c r="F18" s="115"/>
      <c r="G18" s="115"/>
      <c r="H18" s="116"/>
    </row>
    <row r="19" spans="3:8" x14ac:dyDescent="0.3">
      <c r="E19" s="47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4" customWidth="1"/>
    <col min="4" max="4" width="9.125" style="34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4" customWidth="1"/>
    <col min="28" max="28" width="5.875" style="34" customWidth="1"/>
  </cols>
  <sheetData>
    <row r="1" spans="1:28" x14ac:dyDescent="0.3">
      <c r="A1" s="30" t="s">
        <v>54</v>
      </c>
    </row>
    <row r="3" spans="1:28" ht="15.75" x14ac:dyDescent="0.3">
      <c r="A3" s="112" t="s">
        <v>14</v>
      </c>
      <c r="B3" s="113" t="s">
        <v>88</v>
      </c>
      <c r="C3" s="51"/>
      <c r="D3" s="52"/>
      <c r="E3" s="7"/>
      <c r="F3" s="7"/>
      <c r="G3" s="7"/>
      <c r="H3" s="12"/>
      <c r="I3" s="7"/>
      <c r="J3" s="7"/>
    </row>
    <row r="4" spans="1:28" ht="15.75" x14ac:dyDescent="0.3">
      <c r="A4" s="112"/>
      <c r="B4" s="113"/>
      <c r="C4" s="51"/>
      <c r="D4" s="52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1"/>
      <c r="D5" s="52"/>
      <c r="E5" s="7"/>
      <c r="F5" s="7"/>
      <c r="G5" s="7"/>
      <c r="H5" s="13"/>
      <c r="I5" s="7"/>
      <c r="J5" s="7"/>
    </row>
    <row r="6" spans="1:28" ht="15.75" x14ac:dyDescent="0.3">
      <c r="A6" s="90" t="s">
        <v>112</v>
      </c>
      <c r="B6" s="91"/>
      <c r="C6" s="51"/>
      <c r="D6" s="52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48">
        <v>43028</v>
      </c>
      <c r="C7" s="51"/>
      <c r="D7" s="52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1"/>
      <c r="D8" s="52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1">
        <f>'1.B EXAMPLE course blueprint'!E17</f>
        <v>0.5</v>
      </c>
      <c r="C9" s="52"/>
      <c r="D9" s="52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3"/>
      <c r="D10" s="52"/>
      <c r="E10" s="7"/>
    </row>
    <row r="11" spans="1:28" ht="27.75" customHeight="1" x14ac:dyDescent="0.3">
      <c r="A11" s="6" t="s">
        <v>24</v>
      </c>
      <c r="B11" s="6"/>
      <c r="C11" s="35" t="s">
        <v>107</v>
      </c>
      <c r="D11" s="35" t="s">
        <v>101</v>
      </c>
      <c r="E11" s="118" t="s">
        <v>35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08" t="s">
        <v>0</v>
      </c>
      <c r="AB11" s="108"/>
    </row>
    <row r="12" spans="1:28" ht="37.9" customHeight="1" x14ac:dyDescent="0.3">
      <c r="A12" s="24" t="s">
        <v>98</v>
      </c>
      <c r="B12" s="32" t="s">
        <v>34</v>
      </c>
      <c r="C12" s="35"/>
      <c r="D12" s="35"/>
      <c r="E12" s="62" t="s">
        <v>55</v>
      </c>
      <c r="F12" s="62" t="s">
        <v>56</v>
      </c>
      <c r="G12" s="62" t="s">
        <v>57</v>
      </c>
      <c r="H12" s="62" t="s">
        <v>60</v>
      </c>
      <c r="I12" s="62" t="s">
        <v>61</v>
      </c>
      <c r="J12" s="62" t="s">
        <v>62</v>
      </c>
      <c r="K12" s="62" t="s">
        <v>63</v>
      </c>
      <c r="L12" s="62" t="s">
        <v>64</v>
      </c>
      <c r="M12" s="62" t="s">
        <v>65</v>
      </c>
      <c r="N12" s="62" t="s">
        <v>58</v>
      </c>
      <c r="O12" s="62" t="s">
        <v>59</v>
      </c>
      <c r="P12" s="62" t="s">
        <v>66</v>
      </c>
      <c r="Q12" s="62" t="s">
        <v>67</v>
      </c>
      <c r="R12" s="62" t="s">
        <v>68</v>
      </c>
      <c r="S12" s="62" t="s">
        <v>69</v>
      </c>
      <c r="T12" s="62" t="s">
        <v>70</v>
      </c>
      <c r="U12" s="62" t="s">
        <v>71</v>
      </c>
      <c r="V12" s="62" t="s">
        <v>72</v>
      </c>
      <c r="W12" s="62" t="s">
        <v>73</v>
      </c>
      <c r="X12" s="62" t="s">
        <v>74</v>
      </c>
      <c r="Y12" s="62" t="s">
        <v>75</v>
      </c>
      <c r="Z12" s="62" t="s">
        <v>76</v>
      </c>
      <c r="AA12" s="63" t="s">
        <v>47</v>
      </c>
      <c r="AB12" s="82" t="s">
        <v>78</v>
      </c>
    </row>
    <row r="13" spans="1:28" ht="18" customHeight="1" outlineLevel="1" x14ac:dyDescent="0.3">
      <c r="A13" s="119" t="s">
        <v>46</v>
      </c>
      <c r="B13" s="1" t="s">
        <v>90</v>
      </c>
      <c r="C13" s="50" t="s">
        <v>83</v>
      </c>
      <c r="D13" s="49">
        <v>0.3</v>
      </c>
      <c r="E13" s="83">
        <v>3</v>
      </c>
      <c r="F13" s="83">
        <v>3</v>
      </c>
      <c r="G13" s="83">
        <v>3</v>
      </c>
      <c r="H13" s="83">
        <v>3</v>
      </c>
      <c r="I13" s="83">
        <v>3</v>
      </c>
      <c r="J13" s="83"/>
      <c r="K13" s="83"/>
      <c r="L13" s="83"/>
      <c r="M13" s="83"/>
      <c r="N13" s="83">
        <v>3</v>
      </c>
      <c r="O13" s="83">
        <v>3</v>
      </c>
      <c r="P13" s="83"/>
      <c r="Q13" s="83"/>
      <c r="R13" s="83"/>
      <c r="S13" s="83"/>
      <c r="T13" s="83"/>
      <c r="U13" s="83"/>
      <c r="V13" s="83"/>
      <c r="W13" s="83">
        <v>3</v>
      </c>
      <c r="X13" s="83"/>
      <c r="Y13" s="83"/>
      <c r="Z13" s="83"/>
      <c r="AA13" s="84">
        <f>SUM(E13:Z13)</f>
        <v>24</v>
      </c>
      <c r="AB13" s="64">
        <f>AA13/AA$17</f>
        <v>0.32876712328767121</v>
      </c>
    </row>
    <row r="14" spans="1:28" outlineLevel="1" x14ac:dyDescent="0.3">
      <c r="A14" s="120"/>
      <c r="B14" s="1" t="s">
        <v>49</v>
      </c>
      <c r="C14" s="50" t="s">
        <v>83</v>
      </c>
      <c r="D14" s="49">
        <v>0.3</v>
      </c>
      <c r="E14" s="83"/>
      <c r="F14" s="83"/>
      <c r="G14" s="83"/>
      <c r="H14" s="85"/>
      <c r="I14" s="85"/>
      <c r="J14" s="85">
        <v>3</v>
      </c>
      <c r="K14" s="83">
        <v>3</v>
      </c>
      <c r="L14" s="83">
        <v>3</v>
      </c>
      <c r="M14" s="83">
        <v>3</v>
      </c>
      <c r="N14" s="83"/>
      <c r="O14" s="83"/>
      <c r="P14" s="83"/>
      <c r="Q14" s="83"/>
      <c r="R14" s="83"/>
      <c r="S14" s="83"/>
      <c r="T14" s="83">
        <v>3</v>
      </c>
      <c r="U14" s="83">
        <v>3</v>
      </c>
      <c r="V14" s="83"/>
      <c r="W14" s="83">
        <v>3</v>
      </c>
      <c r="X14" s="83">
        <v>3</v>
      </c>
      <c r="Y14" s="83"/>
      <c r="Z14" s="83"/>
      <c r="AA14" s="84">
        <f>SUM(E14:Z14)</f>
        <v>24</v>
      </c>
      <c r="AB14" s="64">
        <f>AA14/AA$17</f>
        <v>0.32876712328767121</v>
      </c>
    </row>
    <row r="15" spans="1:28" outlineLevel="1" x14ac:dyDescent="0.3">
      <c r="A15" s="121"/>
      <c r="B15" s="1" t="s">
        <v>50</v>
      </c>
      <c r="C15" s="50" t="s">
        <v>83</v>
      </c>
      <c r="D15" s="49">
        <v>0.3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>
        <v>3</v>
      </c>
      <c r="Q15" s="83">
        <v>3</v>
      </c>
      <c r="R15" s="83">
        <v>3</v>
      </c>
      <c r="S15" s="83">
        <v>3</v>
      </c>
      <c r="T15" s="83"/>
      <c r="U15" s="83"/>
      <c r="V15" s="83">
        <v>3</v>
      </c>
      <c r="W15" s="83"/>
      <c r="X15" s="83"/>
      <c r="Y15" s="83"/>
      <c r="Z15" s="83"/>
      <c r="AA15" s="84">
        <f>SUM(E15:Z15)</f>
        <v>15</v>
      </c>
      <c r="AB15" s="86">
        <f>AA15/AA$17</f>
        <v>0.20547945205479451</v>
      </c>
    </row>
    <row r="16" spans="1:28" ht="25.5" outlineLevel="1" x14ac:dyDescent="0.3">
      <c r="A16" s="43" t="s">
        <v>42</v>
      </c>
      <c r="B16" s="1" t="s">
        <v>41</v>
      </c>
      <c r="C16" s="50" t="s">
        <v>82</v>
      </c>
      <c r="D16" s="49">
        <v>0.1</v>
      </c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>
        <v>5</v>
      </c>
      <c r="Z16" s="83">
        <v>5</v>
      </c>
      <c r="AA16" s="84">
        <f>SUM(E16:Z16)</f>
        <v>10</v>
      </c>
      <c r="AB16" s="64">
        <f>AA16/AA$17</f>
        <v>0.13698630136986301</v>
      </c>
    </row>
    <row r="17" spans="2:28" x14ac:dyDescent="0.3">
      <c r="B17" s="17" t="s">
        <v>52</v>
      </c>
      <c r="C17" s="36"/>
      <c r="D17" s="54">
        <f t="shared" ref="D17:Z17" si="0">SUM(D13:D16)</f>
        <v>0.99999999999999989</v>
      </c>
      <c r="E17" s="62">
        <f t="shared" si="0"/>
        <v>3</v>
      </c>
      <c r="F17" s="62">
        <f t="shared" si="0"/>
        <v>3</v>
      </c>
      <c r="G17" s="62">
        <f t="shared" si="0"/>
        <v>3</v>
      </c>
      <c r="H17" s="62">
        <f t="shared" si="0"/>
        <v>3</v>
      </c>
      <c r="I17" s="62">
        <f t="shared" si="0"/>
        <v>3</v>
      </c>
      <c r="J17" s="62">
        <f t="shared" si="0"/>
        <v>3</v>
      </c>
      <c r="K17" s="62">
        <f t="shared" si="0"/>
        <v>3</v>
      </c>
      <c r="L17" s="62">
        <f t="shared" si="0"/>
        <v>3</v>
      </c>
      <c r="M17" s="62">
        <f t="shared" si="0"/>
        <v>3</v>
      </c>
      <c r="N17" s="62">
        <f t="shared" si="0"/>
        <v>3</v>
      </c>
      <c r="O17" s="62">
        <f t="shared" si="0"/>
        <v>3</v>
      </c>
      <c r="P17" s="62">
        <f t="shared" si="0"/>
        <v>3</v>
      </c>
      <c r="Q17" s="62">
        <f t="shared" si="0"/>
        <v>3</v>
      </c>
      <c r="R17" s="62">
        <f t="shared" si="0"/>
        <v>3</v>
      </c>
      <c r="S17" s="62">
        <f t="shared" si="0"/>
        <v>3</v>
      </c>
      <c r="T17" s="62">
        <f t="shared" si="0"/>
        <v>3</v>
      </c>
      <c r="U17" s="62">
        <f t="shared" si="0"/>
        <v>3</v>
      </c>
      <c r="V17" s="62">
        <f t="shared" si="0"/>
        <v>3</v>
      </c>
      <c r="W17" s="62">
        <f t="shared" si="0"/>
        <v>6</v>
      </c>
      <c r="X17" s="62">
        <f t="shared" si="0"/>
        <v>3</v>
      </c>
      <c r="Y17" s="62">
        <f t="shared" si="0"/>
        <v>5</v>
      </c>
      <c r="Z17" s="62">
        <f t="shared" si="0"/>
        <v>5</v>
      </c>
      <c r="AA17" s="63">
        <f>SUM(E17:Z17)</f>
        <v>73</v>
      </c>
      <c r="AB17" s="65">
        <f>SUM(AB13:AB16)</f>
        <v>0.99999999999999989</v>
      </c>
    </row>
    <row r="18" spans="2:28" x14ac:dyDescent="0.3">
      <c r="M18" s="33"/>
    </row>
    <row r="19" spans="2:28" ht="56.45" customHeight="1" x14ac:dyDescent="0.3">
      <c r="F19" s="107" t="s">
        <v>79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</row>
    <row r="20" spans="2:28" x14ac:dyDescent="0.3">
      <c r="F20" s="117" t="s">
        <v>77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2" t="s">
        <v>14</v>
      </c>
      <c r="B3" s="113" t="s">
        <v>88</v>
      </c>
      <c r="C3" s="7"/>
    </row>
    <row r="4" spans="1:4" x14ac:dyDescent="0.3">
      <c r="A4" s="112"/>
      <c r="B4" s="113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48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1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6" t="s">
        <v>86</v>
      </c>
      <c r="B12" s="1" t="s">
        <v>93</v>
      </c>
      <c r="C12" s="69" t="s">
        <v>82</v>
      </c>
      <c r="D12" s="89">
        <v>0.25</v>
      </c>
    </row>
    <row r="13" spans="1:4" ht="25.5" customHeight="1" outlineLevel="1" x14ac:dyDescent="0.3">
      <c r="A13" s="119" t="s">
        <v>42</v>
      </c>
      <c r="B13" s="1" t="s">
        <v>109</v>
      </c>
      <c r="C13" s="69" t="s">
        <v>82</v>
      </c>
      <c r="D13" s="89">
        <v>0.25</v>
      </c>
    </row>
    <row r="14" spans="1:4" ht="25.5" customHeight="1" outlineLevel="1" x14ac:dyDescent="0.3">
      <c r="A14" s="120"/>
      <c r="B14" s="1" t="s">
        <v>110</v>
      </c>
      <c r="C14" s="69" t="s">
        <v>82</v>
      </c>
      <c r="D14" s="89">
        <v>0.25</v>
      </c>
    </row>
    <row r="15" spans="1:4" ht="25.5" customHeight="1" outlineLevel="1" x14ac:dyDescent="0.3">
      <c r="A15" s="121"/>
      <c r="B15" s="1" t="s">
        <v>111</v>
      </c>
      <c r="C15" s="69" t="s">
        <v>82</v>
      </c>
      <c r="D15" s="89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2021-06-11T13:06:29Z</dcterms:modified>
</cp:coreProperties>
</file>